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neDrive - Thermo Fisher Scientific\VSG3D\TODO\XTra\LargeDataSet_tutorial\delivery\"/>
    </mc:Choice>
  </mc:AlternateContent>
  <xr:revisionPtr revIDLastSave="0" documentId="13_ncr:1_{016686AB-163E-4F98-93AB-90FB78B8C64C}" xr6:coauthVersionLast="45" xr6:coauthVersionMax="45" xr10:uidLastSave="{00000000-0000-0000-0000-000000000000}"/>
  <bookViews>
    <workbookView xWindow="-108" yWindow="-108" windowWidth="23256" windowHeight="13176" xr2:uid="{00000000-000D-0000-FFFF-FFFF00000000}"/>
  </bookViews>
  <sheets>
    <sheet name="OctreeSize" sheetId="4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4" l="1"/>
  <c r="G2" i="4" l="1"/>
  <c r="E9" i="4" l="1"/>
  <c r="D9" i="4"/>
  <c r="C9" i="4"/>
  <c r="D10" i="4" l="1"/>
  <c r="E10" i="4"/>
  <c r="G9" i="4"/>
  <c r="H9" i="4" s="1"/>
  <c r="I9" i="4" s="1"/>
  <c r="C10" i="4"/>
  <c r="E11" i="4" l="1"/>
  <c r="D11" i="4"/>
  <c r="C11" i="4"/>
  <c r="G10" i="4"/>
  <c r="H10" i="4" s="1"/>
  <c r="I10" i="4" s="1"/>
  <c r="G11" i="4" l="1"/>
  <c r="H11" i="4" s="1"/>
  <c r="I11" i="4" s="1"/>
  <c r="E12" i="4"/>
  <c r="D12" i="4"/>
  <c r="C12" i="4"/>
  <c r="E13" i="4" l="1"/>
  <c r="C13" i="4"/>
  <c r="G12" i="4"/>
  <c r="H12" i="4" s="1"/>
  <c r="I12" i="4" s="1"/>
  <c r="D13" i="4"/>
  <c r="D14" i="4" l="1"/>
  <c r="C14" i="4"/>
  <c r="E14" i="4"/>
  <c r="G13" i="4"/>
  <c r="H13" i="4" s="1"/>
  <c r="I13" i="4" s="1"/>
  <c r="E15" i="4" l="1"/>
  <c r="D15" i="4"/>
  <c r="C15" i="4"/>
  <c r="G14" i="4"/>
  <c r="H14" i="4" s="1"/>
  <c r="I14" i="4" s="1"/>
  <c r="G15" i="4" l="1"/>
  <c r="H15" i="4" s="1"/>
  <c r="I15" i="4" s="1"/>
  <c r="C16" i="4"/>
  <c r="E16" i="4"/>
  <c r="D16" i="4"/>
  <c r="G16" i="4" l="1"/>
  <c r="H16" i="4" s="1"/>
  <c r="I16" i="4" s="1"/>
  <c r="J15" i="4" l="1"/>
  <c r="J14" i="4"/>
  <c r="J11" i="4"/>
  <c r="J13" i="4"/>
  <c r="J12" i="4"/>
  <c r="J9" i="4"/>
  <c r="J10" i="4"/>
  <c r="J16" i="4"/>
  <c r="L16" i="4" l="1"/>
  <c r="K16" i="4"/>
  <c r="L10" i="4"/>
  <c r="K10" i="4"/>
  <c r="L15" i="4"/>
  <c r="K15" i="4"/>
  <c r="L9" i="4"/>
  <c r="G4" i="4" s="1"/>
  <c r="K9" i="4"/>
  <c r="K11" i="4"/>
  <c r="L11" i="4"/>
  <c r="K14" i="4"/>
  <c r="L14" i="4"/>
  <c r="K12" i="4"/>
  <c r="L12" i="4"/>
  <c r="K13" i="4"/>
  <c r="L13" i="4"/>
</calcChain>
</file>

<file path=xl/sharedStrings.xml><?xml version="1.0" encoding="utf-8"?>
<sst xmlns="http://schemas.openxmlformats.org/spreadsheetml/2006/main" count="21" uniqueCount="21">
  <si>
    <t>Volume</t>
  </si>
  <si>
    <t>bytes</t>
  </si>
  <si>
    <t>TileSize</t>
  </si>
  <si>
    <t>X</t>
  </si>
  <si>
    <t>Y</t>
  </si>
  <si>
    <t>Z</t>
  </si>
  <si>
    <t>bytes/tile</t>
  </si>
  <si>
    <t>Level</t>
  </si>
  <si>
    <t>Memory required at given resolution [bytes]</t>
  </si>
  <si>
    <r>
      <rPr>
        <b/>
        <u/>
        <sz val="11"/>
        <color theme="1"/>
        <rFont val="Calibri"/>
        <family val="2"/>
        <scheme val="minor"/>
      </rPr>
      <t>Cumulated</t>
    </r>
    <r>
      <rPr>
        <b/>
        <sz val="11"/>
        <color theme="1"/>
        <rFont val="Calibri"/>
        <family val="2"/>
        <scheme val="minor"/>
      </rPr>
      <t xml:space="preserve"> Memory Required to load the Res [bytes]</t>
    </r>
  </si>
  <si>
    <r>
      <rPr>
        <b/>
        <u/>
        <sz val="11"/>
        <color theme="1"/>
        <rFont val="Calibri"/>
        <family val="2"/>
        <scheme val="minor"/>
      </rPr>
      <t>Cumulated</t>
    </r>
    <r>
      <rPr>
        <b/>
        <sz val="11"/>
        <color theme="1"/>
        <rFont val="Calibri"/>
        <family val="2"/>
        <scheme val="minor"/>
      </rPr>
      <t xml:space="preserve"> Memory Required to load the Res [MB]</t>
    </r>
  </si>
  <si>
    <r>
      <rPr>
        <b/>
        <u/>
        <sz val="11"/>
        <color theme="1"/>
        <rFont val="Calibri"/>
        <family val="2"/>
        <scheme val="minor"/>
      </rPr>
      <t>Cumulated</t>
    </r>
    <r>
      <rPr>
        <b/>
        <sz val="11"/>
        <color theme="1"/>
        <rFont val="Calibri"/>
        <family val="2"/>
        <scheme val="minor"/>
      </rPr>
      <t xml:space="preserve"> Memory Required to load the Res [GB]</t>
    </r>
  </si>
  <si>
    <t>3D tiles at given resolution</t>
  </si>
  <si>
    <t>Resolution</t>
  </si>
  <si>
    <t>Memory required at given resolution [GB]</t>
  </si>
  <si>
    <t>[GB] Total Memory Octree</t>
  </si>
  <si>
    <t>Bytes per Voxel</t>
  </si>
  <si>
    <t>NI</t>
  </si>
  <si>
    <t>NJ</t>
  </si>
  <si>
    <t>NK</t>
  </si>
  <si>
    <t>[GB] Raw Data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</si>
</sst>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/>
    <xf numFmtId="43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/>
    <xf numFmtId="1" fontId="1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3" fontId="0" fillId="0" borderId="1" xfId="1" applyFont="1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0" fillId="0" borderId="1" xfId="0" applyFill="1" applyBorder="1"/>
    <xf numFmtId="43" fontId="2" fillId="2" borderId="0" xfId="0" applyNumberFormat="1" applyFont="1" applyFill="1" applyBorder="1"/>
    <xf numFmtId="43" fontId="0" fillId="2" borderId="1" xfId="1" applyFont="1" applyFill="1" applyBorder="1"/>
    <xf numFmtId="0" fontId="2" fillId="0" borderId="0" xfId="0" applyFont="1" applyFill="1" applyBorder="1"/>
    <xf numFmtId="43" fontId="2" fillId="2" borderId="1" xfId="1" applyFont="1" applyFill="1" applyBorder="1"/>
    <xf numFmtId="43" fontId="0" fillId="0" borderId="0" xfId="0" applyNumberFormat="1" applyFont="1" applyFill="1" applyBorder="1"/>
    <xf numFmtId="164" fontId="3" fillId="0" borderId="0" xfId="1" applyNumberFormat="1" applyFont="1" applyFill="1" applyAlignment="1"/>
    <xf numFmtId="0" fontId="0" fillId="0" borderId="0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632460</xdr:colOff>
      <xdr:row>16</xdr:row>
      <xdr:rowOff>175260</xdr:rowOff>
    </xdr:from>
    <xdr:to>
      <xdr:col>8</xdr:col>
      <xdr:colOff>818395</xdr:colOff>
      <xdr:row>25</xdr:row>
      <xdr:rowOff>5530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386867F-30EF-444E-A70D-97EBEF10D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460" y="3649980"/>
          <a:ext cx="6038095" cy="14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7"/>
  <sheetViews>
    <sheetView tabSelected="1" zoomScaleNormal="100" workbookViewId="0">
      <selection activeCell="E32" sqref="E32"/>
    </sheetView>
  </sheetViews>
  <sheetFormatPr defaultRowHeight="14.4" x14ac:dyDescent="0.3"/>
  <cols>
    <col min="1" max="1" width="10.5546875" customWidth="1"/>
    <col min="6" max="6" width="9.6640625" bestFit="1" customWidth="1"/>
    <col min="7" max="7" width="12.5546875" bestFit="1" customWidth="1"/>
    <col min="8" max="8" width="17" bestFit="1" customWidth="1"/>
    <col min="9" max="9" width="17" customWidth="1"/>
    <col min="10" max="10" width="17" bestFit="1" customWidth="1"/>
    <col min="11" max="11" width="18.21875" customWidth="1"/>
    <col min="12" max="12" width="20.6640625" customWidth="1"/>
  </cols>
  <sheetData>
    <row r="1" spans="2:13" x14ac:dyDescent="0.3">
      <c r="B1" s="14"/>
      <c r="C1" s="15" t="s">
        <v>17</v>
      </c>
      <c r="D1" s="15" t="s">
        <v>18</v>
      </c>
      <c r="E1" s="15" t="s">
        <v>19</v>
      </c>
    </row>
    <row r="2" spans="2:13" x14ac:dyDescent="0.3">
      <c r="B2" s="16" t="s">
        <v>0</v>
      </c>
      <c r="C2" s="17">
        <v>2400</v>
      </c>
      <c r="D2" s="17">
        <v>2396</v>
      </c>
      <c r="E2" s="17">
        <v>8257</v>
      </c>
      <c r="G2" s="23">
        <f>C3*D3*E3*C4</f>
        <v>2097152</v>
      </c>
      <c r="H2" s="3" t="s">
        <v>6</v>
      </c>
    </row>
    <row r="3" spans="2:13" x14ac:dyDescent="0.3">
      <c r="B3" s="16" t="s">
        <v>2</v>
      </c>
      <c r="C3" s="17">
        <v>128</v>
      </c>
      <c r="D3" s="17">
        <v>128</v>
      </c>
      <c r="E3" s="17">
        <v>128</v>
      </c>
    </row>
    <row r="4" spans="2:13" x14ac:dyDescent="0.3">
      <c r="B4" s="16" t="s">
        <v>16</v>
      </c>
      <c r="C4" s="17">
        <v>1</v>
      </c>
      <c r="D4" s="1" t="s">
        <v>1</v>
      </c>
      <c r="E4" s="1"/>
      <c r="G4" s="18">
        <f>L9</f>
        <v>53.314453125</v>
      </c>
      <c r="H4" s="20" t="s">
        <v>15</v>
      </c>
      <c r="I4" s="20"/>
    </row>
    <row r="5" spans="2:13" x14ac:dyDescent="0.3">
      <c r="B5" s="1"/>
      <c r="C5" s="1"/>
      <c r="D5" s="1"/>
      <c r="E5" s="1"/>
      <c r="G5" s="22">
        <f>C2*D2*E2*C4/1024/1024/1024</f>
        <v>44.220176339149475</v>
      </c>
      <c r="H5" s="24" t="s">
        <v>20</v>
      </c>
      <c r="I5" s="24"/>
    </row>
    <row r="6" spans="2:13" x14ac:dyDescent="0.3">
      <c r="B6" s="1"/>
      <c r="C6" s="1"/>
      <c r="D6" s="1"/>
      <c r="E6" s="1"/>
    </row>
    <row r="7" spans="2:13" x14ac:dyDescent="0.3">
      <c r="B7" s="1"/>
      <c r="C7" s="1"/>
    </row>
    <row r="8" spans="2:13" ht="57.6" x14ac:dyDescent="0.3">
      <c r="B8" s="5" t="s">
        <v>7</v>
      </c>
      <c r="C8" s="6" t="s">
        <v>3</v>
      </c>
      <c r="D8" s="6" t="s">
        <v>4</v>
      </c>
      <c r="E8" s="6" t="s">
        <v>5</v>
      </c>
      <c r="F8" s="6" t="s">
        <v>13</v>
      </c>
      <c r="G8" s="12" t="s">
        <v>12</v>
      </c>
      <c r="H8" s="12" t="s">
        <v>8</v>
      </c>
      <c r="I8" s="12" t="s">
        <v>14</v>
      </c>
      <c r="J8" s="11" t="s">
        <v>9</v>
      </c>
      <c r="K8" s="11" t="s">
        <v>10</v>
      </c>
      <c r="L8" s="11" t="s">
        <v>11</v>
      </c>
    </row>
    <row r="9" spans="2:13" x14ac:dyDescent="0.3">
      <c r="B9" s="7">
        <v>8</v>
      </c>
      <c r="C9" s="8">
        <f>CEILING(C2/C3,1)</f>
        <v>19</v>
      </c>
      <c r="D9" s="8">
        <f>CEILING(D2/D3,1)</f>
        <v>19</v>
      </c>
      <c r="E9" s="8">
        <f>CEILING(E2/E3,1)</f>
        <v>65</v>
      </c>
      <c r="F9" s="8">
        <v>0</v>
      </c>
      <c r="G9" s="8">
        <f t="shared" ref="G9:G16" si="0">C9*D9*E9</f>
        <v>23465</v>
      </c>
      <c r="H9" s="9">
        <f t="shared" ref="H9:H16" si="1">G9*$G$2</f>
        <v>49209671680</v>
      </c>
      <c r="I9" s="19">
        <f>H9/1024/1024/1024</f>
        <v>45.830078125</v>
      </c>
      <c r="J9" s="9">
        <f>SUM(H9:$H$16)</f>
        <v>57245958144</v>
      </c>
      <c r="K9" s="10">
        <f>J9/1024/1024</f>
        <v>54594</v>
      </c>
      <c r="L9" s="21">
        <f>J9/1024/1024/1024</f>
        <v>53.314453125</v>
      </c>
      <c r="M9" s="4"/>
    </row>
    <row r="10" spans="2:13" x14ac:dyDescent="0.3">
      <c r="B10" s="7">
        <v>7</v>
      </c>
      <c r="C10" s="8">
        <f>IF(SUM($C9:$E9)=3,0,CEILING(C9/2,1))</f>
        <v>10</v>
      </c>
      <c r="D10" s="8">
        <f t="shared" ref="D10:E16" si="2">IF(SUM($C9:$E9)=3,0,CEILING(D9/2,1))</f>
        <v>10</v>
      </c>
      <c r="E10" s="8">
        <f t="shared" si="2"/>
        <v>33</v>
      </c>
      <c r="F10" s="8">
        <v>1</v>
      </c>
      <c r="G10" s="8">
        <f t="shared" si="0"/>
        <v>3300</v>
      </c>
      <c r="H10" s="9">
        <f t="shared" si="1"/>
        <v>6920601600</v>
      </c>
      <c r="I10" s="19">
        <f t="shared" ref="I10:I16" si="3">H10/1024/1024/1024</f>
        <v>6.4453125</v>
      </c>
      <c r="J10" s="9">
        <f>SUM(H10:$H$16)</f>
        <v>8036286464</v>
      </c>
      <c r="K10" s="10">
        <f t="shared" ref="K10:K16" si="4">J10/1024/1024</f>
        <v>7664</v>
      </c>
      <c r="L10" s="13">
        <f t="shared" ref="L10:L16" si="5">J10/1024/1024/1024</f>
        <v>7.484375</v>
      </c>
    </row>
    <row r="11" spans="2:13" x14ac:dyDescent="0.3">
      <c r="B11" s="7">
        <v>6</v>
      </c>
      <c r="C11" s="8">
        <f t="shared" ref="C11:C16" si="6">IF(SUM($C10:$E10)=3,0,CEILING(C10/2,1))</f>
        <v>5</v>
      </c>
      <c r="D11" s="8">
        <f t="shared" si="2"/>
        <v>5</v>
      </c>
      <c r="E11" s="8">
        <f t="shared" si="2"/>
        <v>17</v>
      </c>
      <c r="F11" s="8">
        <v>2</v>
      </c>
      <c r="G11" s="8">
        <f t="shared" si="0"/>
        <v>425</v>
      </c>
      <c r="H11" s="9">
        <f t="shared" si="1"/>
        <v>891289600</v>
      </c>
      <c r="I11" s="19">
        <f t="shared" si="3"/>
        <v>0.830078125</v>
      </c>
      <c r="J11" s="9">
        <f>SUM(H11:$H$16)</f>
        <v>1115684864</v>
      </c>
      <c r="K11" s="10">
        <f t="shared" si="4"/>
        <v>1064</v>
      </c>
      <c r="L11" s="13">
        <f t="shared" si="5"/>
        <v>1.0390625</v>
      </c>
    </row>
    <row r="12" spans="2:13" x14ac:dyDescent="0.3">
      <c r="B12" s="7">
        <v>5</v>
      </c>
      <c r="C12" s="8">
        <f t="shared" si="6"/>
        <v>3</v>
      </c>
      <c r="D12" s="8">
        <f t="shared" si="2"/>
        <v>3</v>
      </c>
      <c r="E12" s="8">
        <f t="shared" si="2"/>
        <v>9</v>
      </c>
      <c r="F12" s="8">
        <v>3</v>
      </c>
      <c r="G12" s="8">
        <f t="shared" si="0"/>
        <v>81</v>
      </c>
      <c r="H12" s="9">
        <f t="shared" si="1"/>
        <v>169869312</v>
      </c>
      <c r="I12" s="19">
        <f t="shared" si="3"/>
        <v>0.158203125</v>
      </c>
      <c r="J12" s="9">
        <f>SUM(H12:$H$16)</f>
        <v>224395264</v>
      </c>
      <c r="K12" s="10">
        <f t="shared" si="4"/>
        <v>214</v>
      </c>
      <c r="L12" s="13">
        <f t="shared" si="5"/>
        <v>0.208984375</v>
      </c>
    </row>
    <row r="13" spans="2:13" x14ac:dyDescent="0.3">
      <c r="B13" s="7">
        <v>4</v>
      </c>
      <c r="C13" s="8">
        <f t="shared" si="6"/>
        <v>2</v>
      </c>
      <c r="D13" s="8">
        <f t="shared" si="2"/>
        <v>2</v>
      </c>
      <c r="E13" s="8">
        <f t="shared" si="2"/>
        <v>5</v>
      </c>
      <c r="F13" s="8">
        <v>4</v>
      </c>
      <c r="G13" s="8">
        <f t="shared" si="0"/>
        <v>20</v>
      </c>
      <c r="H13" s="9">
        <f t="shared" si="1"/>
        <v>41943040</v>
      </c>
      <c r="I13" s="19">
        <f t="shared" si="3"/>
        <v>3.90625E-2</v>
      </c>
      <c r="J13" s="9">
        <f>SUM(H13:$H$16)</f>
        <v>54525952</v>
      </c>
      <c r="K13" s="10">
        <f t="shared" si="4"/>
        <v>52</v>
      </c>
      <c r="L13" s="13">
        <f t="shared" si="5"/>
        <v>5.078125E-2</v>
      </c>
    </row>
    <row r="14" spans="2:13" x14ac:dyDescent="0.3">
      <c r="B14" s="7">
        <v>3</v>
      </c>
      <c r="C14" s="8">
        <f t="shared" si="6"/>
        <v>1</v>
      </c>
      <c r="D14" s="8">
        <f t="shared" si="2"/>
        <v>1</v>
      </c>
      <c r="E14" s="8">
        <f t="shared" si="2"/>
        <v>3</v>
      </c>
      <c r="F14" s="8">
        <v>5</v>
      </c>
      <c r="G14" s="8">
        <f t="shared" si="0"/>
        <v>3</v>
      </c>
      <c r="H14" s="9">
        <f t="shared" si="1"/>
        <v>6291456</v>
      </c>
      <c r="I14" s="19">
        <f t="shared" si="3"/>
        <v>5.859375E-3</v>
      </c>
      <c r="J14" s="9">
        <f>SUM(H14:$H$16)</f>
        <v>12582912</v>
      </c>
      <c r="K14" s="10">
        <f t="shared" si="4"/>
        <v>12</v>
      </c>
      <c r="L14" s="13">
        <f t="shared" si="5"/>
        <v>1.171875E-2</v>
      </c>
    </row>
    <row r="15" spans="2:13" x14ac:dyDescent="0.3">
      <c r="B15" s="7">
        <v>2</v>
      </c>
      <c r="C15" s="8">
        <f t="shared" si="6"/>
        <v>1</v>
      </c>
      <c r="D15" s="8">
        <f t="shared" si="2"/>
        <v>1</v>
      </c>
      <c r="E15" s="8">
        <f t="shared" si="2"/>
        <v>2</v>
      </c>
      <c r="F15" s="8">
        <v>6</v>
      </c>
      <c r="G15" s="8">
        <f t="shared" si="0"/>
        <v>2</v>
      </c>
      <c r="H15" s="9">
        <f t="shared" si="1"/>
        <v>4194304</v>
      </c>
      <c r="I15" s="19">
        <f t="shared" si="3"/>
        <v>3.90625E-3</v>
      </c>
      <c r="J15" s="9">
        <f>SUM(H15:$H$16)</f>
        <v>6291456</v>
      </c>
      <c r="K15" s="10">
        <f t="shared" si="4"/>
        <v>6</v>
      </c>
      <c r="L15" s="13">
        <f t="shared" si="5"/>
        <v>5.859375E-3</v>
      </c>
    </row>
    <row r="16" spans="2:13" x14ac:dyDescent="0.3">
      <c r="B16" s="7">
        <v>1</v>
      </c>
      <c r="C16" s="8">
        <f t="shared" si="6"/>
        <v>1</v>
      </c>
      <c r="D16" s="8">
        <f t="shared" si="2"/>
        <v>1</v>
      </c>
      <c r="E16" s="8">
        <f t="shared" si="2"/>
        <v>1</v>
      </c>
      <c r="F16" s="8">
        <v>7</v>
      </c>
      <c r="G16" s="8">
        <f t="shared" si="0"/>
        <v>1</v>
      </c>
      <c r="H16" s="9">
        <f t="shared" si="1"/>
        <v>2097152</v>
      </c>
      <c r="I16" s="19">
        <f t="shared" si="3"/>
        <v>1.953125E-3</v>
      </c>
      <c r="J16" s="9">
        <f>SUM(H16:$H$16)</f>
        <v>2097152</v>
      </c>
      <c r="K16" s="10">
        <f t="shared" si="4"/>
        <v>2</v>
      </c>
      <c r="L16" s="13">
        <f t="shared" si="5"/>
        <v>1.953125E-3</v>
      </c>
    </row>
    <row r="17" spans="3:7" x14ac:dyDescent="0.3">
      <c r="C17" s="2"/>
      <c r="D17" s="2"/>
      <c r="E17" s="2"/>
      <c r="F17" s="2"/>
      <c r="G17" s="2"/>
    </row>
  </sheetData>
  <mergeCells count="1">
    <mergeCell ref="H5:I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OctreeSize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Sallanne, Julien</dc:creator>
  <cp:lastModifiedBy>Gamba, Federico</cp:lastModifiedBy>
  <dcterms:created xsi:type="dcterms:W3CDTF">2018-02-26T11:27:16Z</dcterms:created>
  <dcterms:modified xsi:type="dcterms:W3CDTF">2020-10-09T13:56:55Z</dcterms:modified>
</cp:coreProperties>
</file>